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0" activeTab="2"/>
  </bookViews>
  <sheets>
    <sheet name="мб" sheetId="1" r:id="rId1"/>
    <sheet name="ди" sheetId="2" r:id="rId2"/>
    <sheet name="гс" sheetId="3" r:id="rId3"/>
  </sheets>
  <definedNames>
    <definedName name="_xlnm.Print_Area" localSheetId="0">'мб'!$A$1:$J$53</definedName>
  </definedNames>
  <calcPr fullCalcOnLoad="1"/>
</workbook>
</file>

<file path=xl/sharedStrings.xml><?xml version="1.0" encoding="utf-8"?>
<sst xmlns="http://schemas.openxmlformats.org/spreadsheetml/2006/main" count="144" uniqueCount="71">
  <si>
    <t>в т.ч. по кварталам</t>
  </si>
  <si>
    <t>Статья</t>
  </si>
  <si>
    <t>Оплата труда и начисления на оплату труда</t>
  </si>
  <si>
    <t>Приобретение услуг</t>
  </si>
  <si>
    <t>Транспортные услуги</t>
  </si>
  <si>
    <t>Коммуналные услуги:</t>
  </si>
  <si>
    <t>электроэнергия</t>
  </si>
  <si>
    <t>Поступ.нефинансовых. актив</t>
  </si>
  <si>
    <t>теплоэнергия</t>
  </si>
  <si>
    <t>водоснабжение</t>
  </si>
  <si>
    <t xml:space="preserve">ИТОГО: </t>
  </si>
  <si>
    <t>СМЕТА РАСХОДОВ ПО БЮДЖЕТУ</t>
  </si>
  <si>
    <t>раздел, подраздел</t>
  </si>
  <si>
    <t>целевая статья</t>
  </si>
  <si>
    <t>вид расходов</t>
  </si>
  <si>
    <t>340/017</t>
  </si>
  <si>
    <t>Прочие расходы</t>
  </si>
  <si>
    <t>340/018</t>
  </si>
  <si>
    <t>Прочие услуги</t>
  </si>
  <si>
    <t>223/003</t>
  </si>
  <si>
    <t>310</t>
  </si>
  <si>
    <t>Садержание имущества</t>
  </si>
  <si>
    <t>Прочие выплаты</t>
  </si>
  <si>
    <t>I</t>
  </si>
  <si>
    <t>II</t>
  </si>
  <si>
    <t>III</t>
  </si>
  <si>
    <t>IV</t>
  </si>
  <si>
    <t>223/002</t>
  </si>
  <si>
    <t>223/004</t>
  </si>
  <si>
    <t xml:space="preserve">Услуги связи </t>
  </si>
  <si>
    <t>Код по ГОСГУ</t>
  </si>
  <si>
    <t>224</t>
  </si>
  <si>
    <t>Прочие материальные запасы</t>
  </si>
  <si>
    <t>ГСМ</t>
  </si>
  <si>
    <t xml:space="preserve">Арендная плата </t>
  </si>
  <si>
    <t>Учеличение стоимости ОС</t>
  </si>
  <si>
    <t xml:space="preserve">                                      УТВЕРЖДАЮ:</t>
  </si>
  <si>
    <t>340 /015</t>
  </si>
  <si>
    <t>340 /016</t>
  </si>
  <si>
    <t>340 /020</t>
  </si>
  <si>
    <t>Продукты питания</t>
  </si>
  <si>
    <t>Медикаменты</t>
  </si>
  <si>
    <t>Стройматериалы</t>
  </si>
  <si>
    <t>Мягкий инвентарь</t>
  </si>
  <si>
    <t>в рублях</t>
  </si>
  <si>
    <t>Л.В.Целищева</t>
  </si>
  <si>
    <t>Н.А.Падучих</t>
  </si>
  <si>
    <t>07      01</t>
  </si>
  <si>
    <t>4209901</t>
  </si>
  <si>
    <t>001</t>
  </si>
  <si>
    <t>Бюджет  2014г</t>
  </si>
  <si>
    <t xml:space="preserve">                                                        МКДОУ " ДЕТСКИЙ САД №4" г. УСОЛЬЕ</t>
  </si>
  <si>
    <t>КВР</t>
  </si>
  <si>
    <t>Бюджет  2015г</t>
  </si>
  <si>
    <t>226</t>
  </si>
  <si>
    <t>340/019</t>
  </si>
  <si>
    <t>Начальник Управления образования                                            Т.Г.Кириллова</t>
  </si>
  <si>
    <t>Заведующая МКДОУ Д/с №4</t>
  </si>
  <si>
    <t>Гл.бухгалтер МКДОУ Д/с №4</t>
  </si>
  <si>
    <t>на 2014 год</t>
  </si>
  <si>
    <t>Бюджет  2016г</t>
  </si>
  <si>
    <t>Субвенция на обеспечение воспитания и обучение детей-инвалидов в дошкольных образовательных учреждениях</t>
  </si>
  <si>
    <t>0216306</t>
  </si>
  <si>
    <t>Заработная плата</t>
  </si>
  <si>
    <t>Начисления на оплату труда</t>
  </si>
  <si>
    <t>Субвенция на реализацию государственного стандарта общего образования в дошкольных учреждениях</t>
  </si>
  <si>
    <t>0216330</t>
  </si>
  <si>
    <t>Оплата договоров (аутсорсинг)</t>
  </si>
  <si>
    <t>Поступл нефинанс активов</t>
  </si>
  <si>
    <t>Увеличение стоимости ОС</t>
  </si>
  <si>
    <t>ди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</si>
</sst>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#,##0.00&quot;р.&quot;"/>
    <numFmt numFmtId="175" formatCode="#,##0.00_р_."/>
    <numFmt numFmtId="176" formatCode="[$-FC19]d\ mmmm\ yyyy\ &quot;г.&quot;"/>
    <numFmt numFmtId="177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73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 wrapText="1"/>
    </xf>
    <xf numFmtId="1" fontId="1" fillId="33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1" fillId="33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 horizontal="right"/>
    </xf>
    <xf numFmtId="173" fontId="0" fillId="33" borderId="17" xfId="0" applyNumberFormat="1" applyFill="1" applyBorder="1" applyAlignment="1">
      <alignment/>
    </xf>
    <xf numFmtId="0" fontId="2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1" fillId="35" borderId="10" xfId="0" applyNumberFormat="1" applyFont="1" applyFill="1" applyBorder="1" applyAlignment="1">
      <alignment/>
    </xf>
    <xf numFmtId="177" fontId="1" fillId="33" borderId="10" xfId="0" applyNumberFormat="1" applyFont="1" applyFill="1" applyBorder="1" applyAlignment="1">
      <alignment/>
    </xf>
    <xf numFmtId="177" fontId="1" fillId="33" borderId="18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34" borderId="10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" fontId="0" fillId="35" borderId="10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177" fontId="1" fillId="33" borderId="21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H23" sqref="H23"/>
    </sheetView>
  </sheetViews>
  <sheetFormatPr defaultColWidth="9.140625" defaultRowHeight="12.75"/>
  <cols>
    <col min="1" max="1" width="29.8515625" style="0" customWidth="1"/>
    <col min="2" max="2" width="9.421875" style="0" customWidth="1"/>
    <col min="3" max="3" width="9.28125" style="0" customWidth="1"/>
    <col min="4" max="4" width="15.71093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4.140625" style="0" customWidth="1"/>
    <col min="9" max="10" width="13.140625" style="0" customWidth="1"/>
  </cols>
  <sheetData>
    <row r="1" ht="19.5" customHeight="1">
      <c r="E1" t="s">
        <v>36</v>
      </c>
    </row>
    <row r="2" spans="6:10" ht="15.75" customHeight="1">
      <c r="F2" s="68" t="s">
        <v>56</v>
      </c>
      <c r="G2" s="69"/>
      <c r="H2" s="69"/>
      <c r="I2" s="69"/>
      <c r="J2" s="69"/>
    </row>
    <row r="3" ht="12.75" hidden="1"/>
    <row r="4" spans="5:6" ht="9" customHeight="1" hidden="1">
      <c r="E4" s="7"/>
      <c r="F4" s="7"/>
    </row>
    <row r="5" spans="5:6" ht="24" customHeight="1" hidden="1">
      <c r="E5" s="7"/>
      <c r="F5" s="7"/>
    </row>
    <row r="6" spans="1:10" ht="18.75" customHeight="1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</row>
    <row r="7" spans="1:8" ht="15" customHeight="1">
      <c r="A7" s="70" t="s">
        <v>51</v>
      </c>
      <c r="B7" s="70"/>
      <c r="C7" s="70"/>
      <c r="D7" s="70"/>
      <c r="E7" s="70"/>
      <c r="F7" s="70"/>
      <c r="G7" s="70"/>
      <c r="H7" s="70"/>
    </row>
    <row r="8" spans="1:10" ht="17.25" customHeight="1">
      <c r="A8" s="70" t="s">
        <v>59</v>
      </c>
      <c r="B8" s="70"/>
      <c r="C8" s="70"/>
      <c r="D8" s="70"/>
      <c r="E8" s="70"/>
      <c r="F8" s="70"/>
      <c r="G8" s="70"/>
      <c r="H8" s="70"/>
      <c r="I8" s="70"/>
      <c r="J8" s="70"/>
    </row>
    <row r="9" ht="12.75" hidden="1"/>
    <row r="10" spans="1:3" ht="12.75">
      <c r="A10" s="6" t="s">
        <v>12</v>
      </c>
      <c r="B10" s="6"/>
      <c r="C10" s="35" t="s">
        <v>47</v>
      </c>
    </row>
    <row r="11" spans="1:3" ht="12.75">
      <c r="A11" s="8" t="s">
        <v>13</v>
      </c>
      <c r="B11" s="8"/>
      <c r="C11" s="34" t="s">
        <v>48</v>
      </c>
    </row>
    <row r="12" spans="1:3" ht="12.75">
      <c r="A12" s="8" t="s">
        <v>14</v>
      </c>
      <c r="B12" s="8"/>
      <c r="C12" s="34" t="s">
        <v>49</v>
      </c>
    </row>
    <row r="13" spans="1:3" ht="0.75" customHeight="1">
      <c r="A13" s="7"/>
      <c r="B13" s="7"/>
      <c r="C13" s="7"/>
    </row>
    <row r="14" ht="12.75" hidden="1"/>
    <row r="15" spans="1:10" ht="22.5" customHeight="1">
      <c r="A15" s="72" t="s">
        <v>1</v>
      </c>
      <c r="B15" s="65" t="s">
        <v>52</v>
      </c>
      <c r="C15" s="72" t="s">
        <v>30</v>
      </c>
      <c r="D15" s="72" t="s">
        <v>50</v>
      </c>
      <c r="E15" s="63" t="s">
        <v>0</v>
      </c>
      <c r="F15" s="64"/>
      <c r="G15" s="64"/>
      <c r="H15" s="64"/>
      <c r="I15" s="71" t="s">
        <v>53</v>
      </c>
      <c r="J15" s="71" t="s">
        <v>60</v>
      </c>
    </row>
    <row r="16" spans="1:10" ht="17.25" customHeight="1">
      <c r="A16" s="72"/>
      <c r="B16" s="66"/>
      <c r="C16" s="72"/>
      <c r="D16" s="72"/>
      <c r="E16" s="18" t="s">
        <v>23</v>
      </c>
      <c r="F16" s="18" t="s">
        <v>24</v>
      </c>
      <c r="G16" s="19" t="s">
        <v>25</v>
      </c>
      <c r="H16" s="19" t="s">
        <v>26</v>
      </c>
      <c r="I16" s="72"/>
      <c r="J16" s="72"/>
    </row>
    <row r="17" spans="1:10" ht="18.75" customHeight="1">
      <c r="A17" s="72"/>
      <c r="B17" s="67"/>
      <c r="C17" s="72"/>
      <c r="D17" s="72"/>
      <c r="E17" s="2" t="s">
        <v>44</v>
      </c>
      <c r="F17" s="2" t="s">
        <v>44</v>
      </c>
      <c r="G17" s="2" t="s">
        <v>44</v>
      </c>
      <c r="H17" s="2" t="s">
        <v>44</v>
      </c>
      <c r="I17" s="72"/>
      <c r="J17" s="72"/>
    </row>
    <row r="18" spans="1:10" ht="24" customHeight="1">
      <c r="A18" s="16" t="s">
        <v>2</v>
      </c>
      <c r="B18" s="36"/>
      <c r="C18" s="13">
        <v>210</v>
      </c>
      <c r="D18" s="22">
        <f>SUM(D19:D21)</f>
        <v>0</v>
      </c>
      <c r="E18" s="22">
        <f>SUM(E19:E21)</f>
        <v>0</v>
      </c>
      <c r="F18" s="22">
        <f>SUM(F19:F21)</f>
        <v>0</v>
      </c>
      <c r="G18" s="22">
        <f>SUM(G19:G21)</f>
        <v>0</v>
      </c>
      <c r="H18" s="22">
        <f>SUM(H19:H21)</f>
        <v>0</v>
      </c>
      <c r="I18" s="22">
        <v>0</v>
      </c>
      <c r="J18" s="22">
        <v>0</v>
      </c>
    </row>
    <row r="19" spans="1:10" ht="12.75">
      <c r="A19" s="1"/>
      <c r="B19" s="37"/>
      <c r="C19" s="4"/>
      <c r="D19" s="23"/>
      <c r="E19" s="23"/>
      <c r="F19" s="26"/>
      <c r="G19" s="26"/>
      <c r="H19" s="28"/>
      <c r="I19" s="26"/>
      <c r="J19" s="26"/>
    </row>
    <row r="20" spans="1:10" ht="12.75">
      <c r="A20" s="1" t="s">
        <v>22</v>
      </c>
      <c r="B20" s="37">
        <v>112</v>
      </c>
      <c r="C20" s="4">
        <v>212</v>
      </c>
      <c r="D20" s="23">
        <f>SUM(E20:H20)</f>
        <v>0</v>
      </c>
      <c r="E20" s="23"/>
      <c r="F20" s="26"/>
      <c r="G20" s="26"/>
      <c r="H20" s="28"/>
      <c r="I20" s="26"/>
      <c r="J20" s="26"/>
    </row>
    <row r="21" spans="1:10" ht="12.75">
      <c r="A21" s="1"/>
      <c r="B21" s="37"/>
      <c r="C21" s="4"/>
      <c r="D21" s="23"/>
      <c r="E21" s="23"/>
      <c r="F21" s="26"/>
      <c r="G21" s="26"/>
      <c r="H21" s="28"/>
      <c r="I21" s="26"/>
      <c r="J21" s="26"/>
    </row>
    <row r="22" spans="1:10" ht="12.75">
      <c r="A22" s="17" t="s">
        <v>3</v>
      </c>
      <c r="B22" s="38"/>
      <c r="C22" s="13">
        <v>220</v>
      </c>
      <c r="D22" s="54">
        <f>SUM(D23+D24+D25+D29+D30+D31+D32+D33)</f>
        <v>2203800</v>
      </c>
      <c r="E22" s="54">
        <f aca="true" t="shared" si="0" ref="E22:J22">SUM(E23+E24+E25+E29+E30+E31+E32+E33)</f>
        <v>584900</v>
      </c>
      <c r="F22" s="54">
        <f t="shared" si="0"/>
        <v>534400</v>
      </c>
      <c r="G22" s="54">
        <f t="shared" si="0"/>
        <v>492400</v>
      </c>
      <c r="H22" s="54">
        <f t="shared" si="0"/>
        <v>592100</v>
      </c>
      <c r="I22" s="54">
        <f t="shared" si="0"/>
        <v>2203800</v>
      </c>
      <c r="J22" s="54">
        <f t="shared" si="0"/>
        <v>2203800</v>
      </c>
    </row>
    <row r="23" spans="1:10" ht="12.75">
      <c r="A23" s="1" t="s">
        <v>29</v>
      </c>
      <c r="B23" s="37">
        <v>242</v>
      </c>
      <c r="C23" s="4">
        <v>221</v>
      </c>
      <c r="D23" s="23">
        <f>SUM(E23:H23)</f>
        <v>45600</v>
      </c>
      <c r="E23" s="23">
        <v>11400</v>
      </c>
      <c r="F23" s="26">
        <v>11400</v>
      </c>
      <c r="G23" s="26">
        <v>11400</v>
      </c>
      <c r="H23" s="28">
        <v>11400</v>
      </c>
      <c r="I23" s="26">
        <v>45600</v>
      </c>
      <c r="J23" s="26">
        <v>45600</v>
      </c>
    </row>
    <row r="24" spans="1:10" ht="15" customHeight="1">
      <c r="A24" s="12" t="s">
        <v>4</v>
      </c>
      <c r="B24" s="39">
        <v>112</v>
      </c>
      <c r="C24" s="4">
        <v>222</v>
      </c>
      <c r="D24" s="23">
        <f>SUM(E24:H24)</f>
        <v>4000</v>
      </c>
      <c r="E24" s="23">
        <v>1000</v>
      </c>
      <c r="F24" s="26">
        <v>1000</v>
      </c>
      <c r="G24" s="26">
        <v>1000</v>
      </c>
      <c r="H24" s="28">
        <v>1000</v>
      </c>
      <c r="I24" s="26">
        <v>4000</v>
      </c>
      <c r="J24" s="26">
        <v>4000</v>
      </c>
    </row>
    <row r="25" spans="1:10" ht="12.75">
      <c r="A25" s="30" t="s">
        <v>5</v>
      </c>
      <c r="B25" s="40"/>
      <c r="C25" s="13">
        <v>223</v>
      </c>
      <c r="D25" s="22">
        <f>D26+D27+D28</f>
        <v>645000</v>
      </c>
      <c r="E25" s="22">
        <f aca="true" t="shared" si="1" ref="E25:J25">E26+E27+E28</f>
        <v>213500</v>
      </c>
      <c r="F25" s="22">
        <f t="shared" si="1"/>
        <v>122000</v>
      </c>
      <c r="G25" s="22">
        <f t="shared" si="1"/>
        <v>104000</v>
      </c>
      <c r="H25" s="22">
        <f t="shared" si="1"/>
        <v>205500</v>
      </c>
      <c r="I25" s="22">
        <f>SUM(I26:I28)</f>
        <v>645000</v>
      </c>
      <c r="J25" s="22">
        <f t="shared" si="1"/>
        <v>645000</v>
      </c>
    </row>
    <row r="26" spans="1:10" ht="12.75">
      <c r="A26" s="5" t="s">
        <v>8</v>
      </c>
      <c r="B26" s="37">
        <v>244</v>
      </c>
      <c r="C26" s="9" t="s">
        <v>27</v>
      </c>
      <c r="D26" s="24">
        <f>SUM(E26:H26)</f>
        <v>201000</v>
      </c>
      <c r="E26" s="24">
        <v>85500</v>
      </c>
      <c r="F26" s="26">
        <v>25000</v>
      </c>
      <c r="G26" s="26">
        <v>8000</v>
      </c>
      <c r="H26" s="28">
        <v>82500</v>
      </c>
      <c r="I26" s="26">
        <v>201000</v>
      </c>
      <c r="J26" s="26">
        <v>201000</v>
      </c>
    </row>
    <row r="27" spans="1:10" ht="12.75">
      <c r="A27" s="5" t="s">
        <v>6</v>
      </c>
      <c r="B27" s="37">
        <v>244</v>
      </c>
      <c r="C27" s="9" t="s">
        <v>19</v>
      </c>
      <c r="D27" s="24">
        <f aca="true" t="shared" si="2" ref="D27:D36">SUM(E27:H27)</f>
        <v>289000</v>
      </c>
      <c r="E27" s="23">
        <v>83000</v>
      </c>
      <c r="F27" s="26">
        <v>62000</v>
      </c>
      <c r="G27" s="26">
        <v>61000</v>
      </c>
      <c r="H27" s="28">
        <v>83000</v>
      </c>
      <c r="I27" s="26">
        <v>289000</v>
      </c>
      <c r="J27" s="26">
        <v>289000</v>
      </c>
    </row>
    <row r="28" spans="1:10" ht="13.5" customHeight="1">
      <c r="A28" s="5" t="s">
        <v>9</v>
      </c>
      <c r="B28" s="37">
        <v>244</v>
      </c>
      <c r="C28" s="9" t="s">
        <v>28</v>
      </c>
      <c r="D28" s="24">
        <f t="shared" si="2"/>
        <v>155000</v>
      </c>
      <c r="E28" s="23">
        <v>45000</v>
      </c>
      <c r="F28" s="26">
        <v>35000</v>
      </c>
      <c r="G28" s="26">
        <v>35000</v>
      </c>
      <c r="H28" s="28">
        <v>40000</v>
      </c>
      <c r="I28" s="26">
        <v>155000</v>
      </c>
      <c r="J28" s="26">
        <v>155000</v>
      </c>
    </row>
    <row r="29" spans="1:10" ht="12" customHeight="1">
      <c r="A29" s="20" t="s">
        <v>34</v>
      </c>
      <c r="B29" s="37"/>
      <c r="C29" s="9" t="s">
        <v>31</v>
      </c>
      <c r="D29" s="24">
        <f t="shared" si="2"/>
        <v>0</v>
      </c>
      <c r="E29" s="23"/>
      <c r="F29" s="26"/>
      <c r="G29" s="26"/>
      <c r="H29" s="28"/>
      <c r="I29" s="26"/>
      <c r="J29" s="26"/>
    </row>
    <row r="30" spans="1:10" ht="12.75">
      <c r="A30" s="44" t="s">
        <v>21</v>
      </c>
      <c r="B30" s="45">
        <v>242</v>
      </c>
      <c r="C30" s="57">
        <v>225</v>
      </c>
      <c r="D30" s="24">
        <f t="shared" si="2"/>
        <v>10000</v>
      </c>
      <c r="E30" s="46">
        <v>3000</v>
      </c>
      <c r="F30" s="47">
        <v>2000</v>
      </c>
      <c r="G30" s="47">
        <v>2000</v>
      </c>
      <c r="H30" s="48">
        <v>3000</v>
      </c>
      <c r="I30" s="47">
        <v>10000</v>
      </c>
      <c r="J30" s="47">
        <v>10000</v>
      </c>
    </row>
    <row r="31" spans="1:10" ht="12.75">
      <c r="A31" s="44"/>
      <c r="B31" s="45">
        <v>244</v>
      </c>
      <c r="C31" s="57">
        <v>225</v>
      </c>
      <c r="D31" s="24">
        <f t="shared" si="2"/>
        <v>270000</v>
      </c>
      <c r="E31" s="46">
        <v>50000</v>
      </c>
      <c r="F31" s="47">
        <v>80000</v>
      </c>
      <c r="G31" s="47">
        <v>70000</v>
      </c>
      <c r="H31" s="48">
        <v>70000</v>
      </c>
      <c r="I31" s="47">
        <v>270000</v>
      </c>
      <c r="J31" s="47">
        <v>270000</v>
      </c>
    </row>
    <row r="32" spans="1:10" ht="12.75">
      <c r="A32" s="44" t="s">
        <v>18</v>
      </c>
      <c r="B32" s="45">
        <v>242</v>
      </c>
      <c r="C32" s="58" t="s">
        <v>54</v>
      </c>
      <c r="D32" s="24">
        <f t="shared" si="2"/>
        <v>31000</v>
      </c>
      <c r="E32" s="46">
        <v>6000</v>
      </c>
      <c r="F32" s="47">
        <v>18000</v>
      </c>
      <c r="G32" s="47">
        <v>4000</v>
      </c>
      <c r="H32" s="48">
        <v>3000</v>
      </c>
      <c r="I32" s="47">
        <v>31000</v>
      </c>
      <c r="J32" s="47">
        <v>31000</v>
      </c>
    </row>
    <row r="33" spans="1:10" ht="12.75">
      <c r="A33" s="44"/>
      <c r="B33" s="45">
        <v>244</v>
      </c>
      <c r="C33" s="57">
        <v>226</v>
      </c>
      <c r="D33" s="24">
        <f t="shared" si="2"/>
        <v>1198200</v>
      </c>
      <c r="E33" s="46">
        <v>300000</v>
      </c>
      <c r="F33" s="47">
        <v>300000</v>
      </c>
      <c r="G33" s="47">
        <v>300000</v>
      </c>
      <c r="H33" s="48">
        <v>298200</v>
      </c>
      <c r="I33" s="47">
        <v>1198200</v>
      </c>
      <c r="J33" s="47">
        <v>1198200</v>
      </c>
    </row>
    <row r="34" spans="1:10" ht="12.75">
      <c r="A34" s="59" t="s">
        <v>16</v>
      </c>
      <c r="B34" s="60"/>
      <c r="C34" s="61">
        <v>290</v>
      </c>
      <c r="D34" s="62">
        <f>SUM(D35:D36)</f>
        <v>186000</v>
      </c>
      <c r="E34" s="62">
        <f aca="true" t="shared" si="3" ref="E34:J34">SUM(E35:E36)</f>
        <v>52000</v>
      </c>
      <c r="F34" s="62">
        <f t="shared" si="3"/>
        <v>46000</v>
      </c>
      <c r="G34" s="62">
        <f t="shared" si="3"/>
        <v>46000</v>
      </c>
      <c r="H34" s="62">
        <f t="shared" si="3"/>
        <v>42000</v>
      </c>
      <c r="I34" s="62">
        <f t="shared" si="3"/>
        <v>186000</v>
      </c>
      <c r="J34" s="62">
        <f t="shared" si="3"/>
        <v>186000</v>
      </c>
    </row>
    <row r="35" spans="2:10" ht="12.75">
      <c r="B35" s="49">
        <v>851</v>
      </c>
      <c r="C35" s="57">
        <v>290</v>
      </c>
      <c r="D35" s="24">
        <f t="shared" si="2"/>
        <v>180000</v>
      </c>
      <c r="E35" s="46">
        <v>50000</v>
      </c>
      <c r="F35" s="47">
        <v>45000</v>
      </c>
      <c r="G35" s="47">
        <v>45000</v>
      </c>
      <c r="H35" s="48">
        <v>40000</v>
      </c>
      <c r="I35" s="47">
        <v>180000</v>
      </c>
      <c r="J35" s="47">
        <v>180000</v>
      </c>
    </row>
    <row r="36" spans="1:10" ht="12.75">
      <c r="A36" s="44"/>
      <c r="B36" s="45">
        <v>852</v>
      </c>
      <c r="C36" s="57">
        <v>290</v>
      </c>
      <c r="D36" s="24">
        <f t="shared" si="2"/>
        <v>6000</v>
      </c>
      <c r="E36" s="46">
        <v>2000</v>
      </c>
      <c r="F36" s="47">
        <v>1000</v>
      </c>
      <c r="G36" s="47">
        <v>1000</v>
      </c>
      <c r="H36" s="48">
        <v>2000</v>
      </c>
      <c r="I36" s="47">
        <v>6000</v>
      </c>
      <c r="J36" s="47">
        <v>6000</v>
      </c>
    </row>
    <row r="37" spans="1:10" ht="12.75">
      <c r="A37" s="50" t="s">
        <v>7</v>
      </c>
      <c r="B37" s="51"/>
      <c r="C37" s="52">
        <v>300</v>
      </c>
      <c r="D37" s="53">
        <f aca="true" t="shared" si="4" ref="D37:J37">SUM(D38:D46)</f>
        <v>206300</v>
      </c>
      <c r="E37" s="53">
        <f t="shared" si="4"/>
        <v>13500</v>
      </c>
      <c r="F37" s="53">
        <f t="shared" si="4"/>
        <v>89500</v>
      </c>
      <c r="G37" s="53">
        <f t="shared" si="4"/>
        <v>61500</v>
      </c>
      <c r="H37" s="53">
        <f t="shared" si="4"/>
        <v>41800</v>
      </c>
      <c r="I37" s="53">
        <f t="shared" si="4"/>
        <v>206300</v>
      </c>
      <c r="J37" s="53">
        <f t="shared" si="4"/>
        <v>206300</v>
      </c>
    </row>
    <row r="38" spans="1:10" ht="12.75">
      <c r="A38" s="14" t="s">
        <v>35</v>
      </c>
      <c r="B38" s="41">
        <v>244</v>
      </c>
      <c r="C38" s="15" t="s">
        <v>20</v>
      </c>
      <c r="D38" s="25">
        <f>SUM(E38:H38)</f>
        <v>45800</v>
      </c>
      <c r="E38" s="25"/>
      <c r="F38" s="27">
        <v>20000</v>
      </c>
      <c r="G38" s="27">
        <v>15000</v>
      </c>
      <c r="H38" s="29">
        <v>10800</v>
      </c>
      <c r="I38" s="27">
        <v>45800</v>
      </c>
      <c r="J38" s="27">
        <v>45800</v>
      </c>
    </row>
    <row r="39" spans="1:10" ht="12.75">
      <c r="A39" s="14"/>
      <c r="B39" s="41">
        <v>242</v>
      </c>
      <c r="C39" s="15" t="s">
        <v>20</v>
      </c>
      <c r="D39" s="25">
        <f>SUM(E39:H39)</f>
        <v>42000</v>
      </c>
      <c r="E39" s="25"/>
      <c r="F39" s="27">
        <v>30000</v>
      </c>
      <c r="G39" s="27">
        <v>12000</v>
      </c>
      <c r="H39" s="29"/>
      <c r="I39" s="27">
        <v>42000</v>
      </c>
      <c r="J39" s="27">
        <v>42000</v>
      </c>
    </row>
    <row r="40" spans="1:10" ht="12.75">
      <c r="A40" s="14" t="s">
        <v>40</v>
      </c>
      <c r="B40" s="41">
        <v>244</v>
      </c>
      <c r="C40" s="15" t="s">
        <v>37</v>
      </c>
      <c r="D40" s="25">
        <f aca="true" t="shared" si="5" ref="D40:D46">SUM(E40:H40)</f>
        <v>0</v>
      </c>
      <c r="E40" s="25"/>
      <c r="F40" s="27"/>
      <c r="G40" s="27"/>
      <c r="H40" s="29"/>
      <c r="I40" s="27"/>
      <c r="J40" s="27"/>
    </row>
    <row r="41" spans="1:10" ht="12.75">
      <c r="A41" s="14" t="s">
        <v>41</v>
      </c>
      <c r="B41" s="41">
        <v>244</v>
      </c>
      <c r="C41" s="15" t="s">
        <v>38</v>
      </c>
      <c r="D41" s="25">
        <f t="shared" si="5"/>
        <v>10000</v>
      </c>
      <c r="E41" s="25">
        <v>3000</v>
      </c>
      <c r="F41" s="27">
        <v>2000</v>
      </c>
      <c r="G41" s="27">
        <v>2000</v>
      </c>
      <c r="H41" s="29">
        <v>3000</v>
      </c>
      <c r="I41" s="27">
        <v>10000</v>
      </c>
      <c r="J41" s="27">
        <v>10000</v>
      </c>
    </row>
    <row r="42" spans="1:10" ht="12.75">
      <c r="A42" s="1" t="s">
        <v>32</v>
      </c>
      <c r="B42" s="37">
        <v>242</v>
      </c>
      <c r="C42" s="9" t="s">
        <v>15</v>
      </c>
      <c r="D42" s="25">
        <f t="shared" si="5"/>
        <v>10500</v>
      </c>
      <c r="E42" s="23">
        <v>2500</v>
      </c>
      <c r="F42" s="26">
        <v>2500</v>
      </c>
      <c r="G42" s="26">
        <v>2500</v>
      </c>
      <c r="H42" s="28">
        <v>3000</v>
      </c>
      <c r="I42" s="26">
        <v>10500</v>
      </c>
      <c r="J42" s="26">
        <v>10500</v>
      </c>
    </row>
    <row r="43" spans="1:10" ht="12.75">
      <c r="A43" s="1"/>
      <c r="B43" s="37">
        <v>244</v>
      </c>
      <c r="C43" s="43" t="s">
        <v>15</v>
      </c>
      <c r="D43" s="25">
        <f t="shared" si="5"/>
        <v>42000</v>
      </c>
      <c r="E43" s="23">
        <v>6000</v>
      </c>
      <c r="F43" s="26">
        <v>12000</v>
      </c>
      <c r="G43" s="26">
        <v>12000</v>
      </c>
      <c r="H43" s="28">
        <v>12000</v>
      </c>
      <c r="I43" s="26">
        <v>42000</v>
      </c>
      <c r="J43" s="26">
        <v>42000</v>
      </c>
    </row>
    <row r="44" spans="1:10" ht="12.75">
      <c r="A44" s="56" t="s">
        <v>33</v>
      </c>
      <c r="B44" s="37"/>
      <c r="C44" s="43" t="s">
        <v>17</v>
      </c>
      <c r="D44" s="25">
        <f t="shared" si="5"/>
        <v>0</v>
      </c>
      <c r="E44" s="23"/>
      <c r="F44" s="26"/>
      <c r="G44" s="26"/>
      <c r="H44" s="28"/>
      <c r="I44" s="26"/>
      <c r="J44" s="26"/>
    </row>
    <row r="45" spans="1:10" ht="12.75">
      <c r="A45" s="56" t="s">
        <v>42</v>
      </c>
      <c r="B45" s="37">
        <v>244</v>
      </c>
      <c r="C45" s="43" t="s">
        <v>55</v>
      </c>
      <c r="D45" s="25">
        <f t="shared" si="5"/>
        <v>11000</v>
      </c>
      <c r="E45" s="23">
        <v>2000</v>
      </c>
      <c r="F45" s="26">
        <v>3000</v>
      </c>
      <c r="G45" s="26">
        <v>3000</v>
      </c>
      <c r="H45" s="28">
        <v>3000</v>
      </c>
      <c r="I45" s="26">
        <v>11000</v>
      </c>
      <c r="J45" s="26">
        <v>11000</v>
      </c>
    </row>
    <row r="46" spans="1:10" ht="12.75">
      <c r="A46" s="1" t="s">
        <v>43</v>
      </c>
      <c r="B46" s="37">
        <v>244</v>
      </c>
      <c r="C46" s="21" t="s">
        <v>39</v>
      </c>
      <c r="D46" s="25">
        <f t="shared" si="5"/>
        <v>45000</v>
      </c>
      <c r="E46" s="26"/>
      <c r="F46" s="26">
        <v>20000</v>
      </c>
      <c r="G46" s="26">
        <v>15000</v>
      </c>
      <c r="H46" s="26">
        <v>10000</v>
      </c>
      <c r="I46" s="26">
        <v>45000</v>
      </c>
      <c r="J46" s="26">
        <v>45000</v>
      </c>
    </row>
    <row r="47" spans="1:10" ht="13.5" thickBot="1">
      <c r="A47" s="31" t="s">
        <v>10</v>
      </c>
      <c r="B47" s="42"/>
      <c r="C47" s="32"/>
      <c r="D47" s="55">
        <f>SUM(D22+D37+D34)</f>
        <v>2596100</v>
      </c>
      <c r="E47" s="55">
        <f aca="true" t="shared" si="6" ref="E47:J47">SUM(E22+E37+E34)</f>
        <v>650400</v>
      </c>
      <c r="F47" s="55">
        <f t="shared" si="6"/>
        <v>669900</v>
      </c>
      <c r="G47" s="55">
        <f t="shared" si="6"/>
        <v>599900</v>
      </c>
      <c r="H47" s="55">
        <f t="shared" si="6"/>
        <v>675900</v>
      </c>
      <c r="I47" s="55">
        <f t="shared" si="6"/>
        <v>2596100</v>
      </c>
      <c r="J47" s="55">
        <f t="shared" si="6"/>
        <v>2596100</v>
      </c>
    </row>
    <row r="48" spans="3:8" ht="12.75">
      <c r="C48" s="3"/>
      <c r="D48" s="3"/>
      <c r="E48" s="3"/>
      <c r="F48" s="3"/>
      <c r="G48" s="3"/>
      <c r="H48" s="3"/>
    </row>
    <row r="49" spans="1:8" ht="12.75">
      <c r="A49" s="33" t="s">
        <v>57</v>
      </c>
      <c r="B49" s="33"/>
      <c r="C49" s="33"/>
      <c r="D49" s="33"/>
      <c r="E49" s="33"/>
      <c r="F49" s="33"/>
      <c r="G49" s="33"/>
      <c r="H49" s="33" t="s">
        <v>45</v>
      </c>
    </row>
    <row r="50" spans="1:8" ht="12.75">
      <c r="A50" s="33"/>
      <c r="B50" s="33"/>
      <c r="C50" s="33"/>
      <c r="D50" s="33"/>
      <c r="E50" s="33"/>
      <c r="F50" s="33"/>
      <c r="G50" s="33"/>
      <c r="H50" s="33"/>
    </row>
    <row r="51" spans="1:8" ht="12.75">
      <c r="A51" s="33"/>
      <c r="B51" s="33"/>
      <c r="C51" s="33"/>
      <c r="D51" s="33"/>
      <c r="E51" s="33"/>
      <c r="F51" s="33"/>
      <c r="G51" s="33"/>
      <c r="H51" s="33"/>
    </row>
    <row r="52" spans="1:8" ht="12.75">
      <c r="A52" s="33" t="s">
        <v>58</v>
      </c>
      <c r="B52" s="33"/>
      <c r="C52" s="33"/>
      <c r="D52" s="33"/>
      <c r="E52" s="33"/>
      <c r="F52" s="33"/>
      <c r="G52" s="33"/>
      <c r="H52" s="33" t="s">
        <v>46</v>
      </c>
    </row>
    <row r="54" spans="1:8" ht="12.75">
      <c r="A54" s="11"/>
      <c r="B54" s="11"/>
      <c r="C54" s="11"/>
      <c r="D54" s="11"/>
      <c r="E54" s="11"/>
      <c r="F54" s="11"/>
      <c r="G54" s="11"/>
      <c r="H54" s="11"/>
    </row>
    <row r="55" spans="1:8" ht="12.75">
      <c r="A55" s="11"/>
      <c r="B55" s="11"/>
      <c r="C55" s="11"/>
      <c r="D55" s="11"/>
      <c r="E55" s="11"/>
      <c r="F55" s="11"/>
      <c r="G55" s="11"/>
      <c r="H55" s="11"/>
    </row>
    <row r="57" spans="1:2" ht="12.75">
      <c r="A57" s="10"/>
      <c r="B57" s="10"/>
    </row>
  </sheetData>
  <sheetProtection/>
  <mergeCells count="11">
    <mergeCell ref="A15:A17"/>
    <mergeCell ref="E15:H15"/>
    <mergeCell ref="B15:B17"/>
    <mergeCell ref="F2:J2"/>
    <mergeCell ref="A6:J6"/>
    <mergeCell ref="A8:J8"/>
    <mergeCell ref="I15:I17"/>
    <mergeCell ref="J15:J17"/>
    <mergeCell ref="A7:H7"/>
    <mergeCell ref="D15:D17"/>
    <mergeCell ref="C15:C17"/>
  </mergeCells>
  <printOptions/>
  <pageMargins left="0.3937007874015748" right="0.15748031496062992" top="0.1968503937007874" bottom="0.1968503937007874" header="0.2362204724409449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7.28125" style="0" customWidth="1"/>
    <col min="2" max="2" width="10.57421875" style="0" customWidth="1"/>
    <col min="3" max="3" width="10.7109375" style="0" customWidth="1"/>
    <col min="4" max="4" width="11.28125" style="0" customWidth="1"/>
    <col min="5" max="5" width="10.00390625" style="0" customWidth="1"/>
    <col min="6" max="6" width="10.7109375" style="0" customWidth="1"/>
    <col min="7" max="8" width="10.421875" style="0" customWidth="1"/>
    <col min="9" max="9" width="11.57421875" style="0" customWidth="1"/>
    <col min="10" max="10" width="12.28125" style="0" customWidth="1"/>
  </cols>
  <sheetData>
    <row r="1" ht="12.75">
      <c r="E1" t="s">
        <v>36</v>
      </c>
    </row>
    <row r="2" spans="4:10" ht="12.75">
      <c r="D2" s="68" t="s">
        <v>56</v>
      </c>
      <c r="E2" s="69"/>
      <c r="F2" s="69"/>
      <c r="G2" s="69"/>
      <c r="H2" s="69"/>
      <c r="I2" s="69"/>
      <c r="J2" s="69"/>
    </row>
    <row r="4" spans="5:6" ht="12.75">
      <c r="E4" s="7"/>
      <c r="F4" s="7"/>
    </row>
    <row r="5" spans="5:6" ht="12.75">
      <c r="E5" s="7"/>
      <c r="F5" s="7"/>
    </row>
    <row r="6" spans="1:10" ht="12.75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12.75">
      <c r="A7" s="70" t="s">
        <v>61</v>
      </c>
      <c r="B7" s="73"/>
      <c r="C7" s="73"/>
      <c r="D7" s="73"/>
      <c r="E7" s="73"/>
      <c r="F7" s="73"/>
      <c r="G7" s="73"/>
      <c r="H7" s="73"/>
      <c r="I7" s="73"/>
      <c r="J7" s="73"/>
    </row>
    <row r="8" spans="1:8" ht="12.75">
      <c r="A8" s="70" t="s">
        <v>51</v>
      </c>
      <c r="B8" s="70"/>
      <c r="C8" s="70"/>
      <c r="D8" s="70"/>
      <c r="E8" s="70"/>
      <c r="F8" s="70"/>
      <c r="G8" s="70"/>
      <c r="H8" s="70"/>
    </row>
    <row r="9" spans="1:10" ht="12.75">
      <c r="A9" s="70" t="s">
        <v>59</v>
      </c>
      <c r="B9" s="70"/>
      <c r="C9" s="70"/>
      <c r="D9" s="70"/>
      <c r="E9" s="70"/>
      <c r="F9" s="70"/>
      <c r="G9" s="70"/>
      <c r="H9" s="70"/>
      <c r="I9" s="70"/>
      <c r="J9" s="70"/>
    </row>
    <row r="10" ht="12.75">
      <c r="L10" s="88" t="s">
        <v>70</v>
      </c>
    </row>
    <row r="11" spans="1:3" ht="12.75">
      <c r="A11" s="6" t="s">
        <v>12</v>
      </c>
      <c r="B11" s="6"/>
      <c r="C11" s="35" t="s">
        <v>47</v>
      </c>
    </row>
    <row r="12" spans="1:3" ht="12.75">
      <c r="A12" s="8" t="s">
        <v>13</v>
      </c>
      <c r="B12" s="8"/>
      <c r="C12" s="34" t="s">
        <v>62</v>
      </c>
    </row>
    <row r="13" spans="1:3" ht="12.75">
      <c r="A13" s="8" t="s">
        <v>14</v>
      </c>
      <c r="B13" s="8"/>
      <c r="C13" s="34"/>
    </row>
    <row r="14" spans="1:3" ht="12.75">
      <c r="A14" s="7"/>
      <c r="B14" s="7"/>
      <c r="C14" s="7"/>
    </row>
    <row r="16" spans="1:10" ht="12.75">
      <c r="A16" s="72" t="s">
        <v>1</v>
      </c>
      <c r="B16" s="65" t="s">
        <v>52</v>
      </c>
      <c r="C16" s="72" t="s">
        <v>30</v>
      </c>
      <c r="D16" s="72" t="s">
        <v>50</v>
      </c>
      <c r="E16" s="63" t="s">
        <v>0</v>
      </c>
      <c r="F16" s="64"/>
      <c r="G16" s="64"/>
      <c r="H16" s="64"/>
      <c r="I16" s="71" t="s">
        <v>53</v>
      </c>
      <c r="J16" s="71" t="s">
        <v>60</v>
      </c>
    </row>
    <row r="17" spans="1:10" ht="12.75">
      <c r="A17" s="72"/>
      <c r="B17" s="66"/>
      <c r="C17" s="72"/>
      <c r="D17" s="72"/>
      <c r="E17" s="18" t="s">
        <v>23</v>
      </c>
      <c r="F17" s="18" t="s">
        <v>24</v>
      </c>
      <c r="G17" s="19" t="s">
        <v>25</v>
      </c>
      <c r="H17" s="19" t="s">
        <v>26</v>
      </c>
      <c r="I17" s="72"/>
      <c r="J17" s="72"/>
    </row>
    <row r="18" spans="1:10" ht="12.75">
      <c r="A18" s="72"/>
      <c r="B18" s="67"/>
      <c r="C18" s="72"/>
      <c r="D18" s="72"/>
      <c r="E18" s="2" t="s">
        <v>44</v>
      </c>
      <c r="F18" s="2" t="s">
        <v>44</v>
      </c>
      <c r="G18" s="2" t="s">
        <v>44</v>
      </c>
      <c r="H18" s="2" t="s">
        <v>44</v>
      </c>
      <c r="I18" s="72"/>
      <c r="J18" s="72"/>
    </row>
    <row r="19" spans="1:10" ht="76.5">
      <c r="A19" s="16" t="s">
        <v>2</v>
      </c>
      <c r="B19" s="36"/>
      <c r="C19" s="13">
        <v>210</v>
      </c>
      <c r="D19" s="77">
        <f>SUM(D20:D21)</f>
        <v>17000</v>
      </c>
      <c r="E19" s="77">
        <f aca="true" t="shared" si="0" ref="E19:J19">SUM(E20:E21)</f>
        <v>4290</v>
      </c>
      <c r="F19" s="77">
        <f t="shared" si="0"/>
        <v>4190</v>
      </c>
      <c r="G19" s="77">
        <f t="shared" si="0"/>
        <v>4190</v>
      </c>
      <c r="H19" s="77">
        <f t="shared" si="0"/>
        <v>4330</v>
      </c>
      <c r="I19" s="77">
        <f t="shared" si="0"/>
        <v>21200</v>
      </c>
      <c r="J19" s="77">
        <f t="shared" si="0"/>
        <v>17000</v>
      </c>
    </row>
    <row r="20" spans="1:10" ht="12.75">
      <c r="A20" s="56" t="s">
        <v>63</v>
      </c>
      <c r="B20" s="37">
        <v>111</v>
      </c>
      <c r="C20" s="4">
        <v>211</v>
      </c>
      <c r="D20" s="74">
        <v>13056</v>
      </c>
      <c r="E20" s="74">
        <v>3300</v>
      </c>
      <c r="F20" s="75">
        <v>3200</v>
      </c>
      <c r="G20" s="75">
        <v>3200</v>
      </c>
      <c r="H20" s="76">
        <v>3356</v>
      </c>
      <c r="I20" s="75">
        <v>16300</v>
      </c>
      <c r="J20" s="75">
        <v>13056</v>
      </c>
    </row>
    <row r="21" spans="1:10" ht="12.75">
      <c r="A21" s="56" t="s">
        <v>64</v>
      </c>
      <c r="B21" s="37">
        <v>111</v>
      </c>
      <c r="C21" s="4">
        <v>213</v>
      </c>
      <c r="D21" s="74">
        <v>3944</v>
      </c>
      <c r="E21" s="74">
        <v>990</v>
      </c>
      <c r="F21" s="75">
        <v>990</v>
      </c>
      <c r="G21" s="75">
        <v>990</v>
      </c>
      <c r="H21" s="76">
        <v>974</v>
      </c>
      <c r="I21" s="75">
        <v>4900</v>
      </c>
      <c r="J21" s="75">
        <v>3944</v>
      </c>
    </row>
    <row r="22" spans="1:10" ht="12.75">
      <c r="A22" s="56"/>
      <c r="B22" s="37"/>
      <c r="C22" s="4">
        <v>220</v>
      </c>
      <c r="D22" s="74"/>
      <c r="E22" s="74"/>
      <c r="F22" s="75"/>
      <c r="G22" s="75"/>
      <c r="H22" s="76"/>
      <c r="I22" s="75"/>
      <c r="J22" s="75"/>
    </row>
    <row r="23" spans="1:10" ht="12.75">
      <c r="A23" s="56" t="s">
        <v>18</v>
      </c>
      <c r="B23" s="37">
        <v>244</v>
      </c>
      <c r="C23" s="4">
        <v>226</v>
      </c>
      <c r="D23" s="74">
        <v>250</v>
      </c>
      <c r="E23" s="74">
        <v>40</v>
      </c>
      <c r="F23" s="75">
        <v>100</v>
      </c>
      <c r="G23" s="75">
        <v>40</v>
      </c>
      <c r="H23" s="76">
        <v>70</v>
      </c>
      <c r="I23" s="75">
        <v>300</v>
      </c>
      <c r="J23" s="75">
        <v>250</v>
      </c>
    </row>
    <row r="24" spans="1:10" ht="13.5" thickBot="1">
      <c r="A24" s="31" t="s">
        <v>10</v>
      </c>
      <c r="B24" s="42"/>
      <c r="C24" s="32"/>
      <c r="D24" s="55">
        <f>SUM(D20:D23)</f>
        <v>17250</v>
      </c>
      <c r="E24" s="55">
        <f aca="true" t="shared" si="1" ref="E24:J24">SUM(E20:E23)</f>
        <v>4330</v>
      </c>
      <c r="F24" s="55">
        <f t="shared" si="1"/>
        <v>4290</v>
      </c>
      <c r="G24" s="55">
        <f t="shared" si="1"/>
        <v>4230</v>
      </c>
      <c r="H24" s="55">
        <f t="shared" si="1"/>
        <v>4400</v>
      </c>
      <c r="I24" s="55">
        <f t="shared" si="1"/>
        <v>21500</v>
      </c>
      <c r="J24" s="55">
        <f t="shared" si="1"/>
        <v>17250</v>
      </c>
    </row>
    <row r="25" spans="3:8" ht="12.75">
      <c r="C25" s="3"/>
      <c r="D25" s="3"/>
      <c r="E25" s="3"/>
      <c r="F25" s="3"/>
      <c r="G25" s="3"/>
      <c r="H25" s="3"/>
    </row>
    <row r="26" spans="1:8" ht="12.75">
      <c r="A26" s="33" t="s">
        <v>57</v>
      </c>
      <c r="B26" s="33"/>
      <c r="C26" s="33"/>
      <c r="D26" s="33"/>
      <c r="E26" s="33"/>
      <c r="F26" s="33"/>
      <c r="G26" s="33"/>
      <c r="H26" s="33" t="s">
        <v>45</v>
      </c>
    </row>
    <row r="27" spans="1:8" ht="12.75">
      <c r="A27" s="33"/>
      <c r="B27" s="33"/>
      <c r="C27" s="33"/>
      <c r="D27" s="33"/>
      <c r="E27" s="33"/>
      <c r="F27" s="33"/>
      <c r="G27" s="33"/>
      <c r="H27" s="33"/>
    </row>
    <row r="28" spans="1:8" ht="12.75">
      <c r="A28" s="33"/>
      <c r="B28" s="33"/>
      <c r="C28" s="33"/>
      <c r="D28" s="33"/>
      <c r="E28" s="33"/>
      <c r="F28" s="33"/>
      <c r="G28" s="33"/>
      <c r="H28" s="33"/>
    </row>
    <row r="29" spans="1:8" ht="12.75">
      <c r="A29" s="33" t="s">
        <v>58</v>
      </c>
      <c r="B29" s="33"/>
      <c r="C29" s="33"/>
      <c r="D29" s="33"/>
      <c r="E29" s="33"/>
      <c r="F29" s="33"/>
      <c r="G29" s="33"/>
      <c r="H29" s="33" t="s">
        <v>46</v>
      </c>
    </row>
  </sheetData>
  <sheetProtection/>
  <mergeCells count="12">
    <mergeCell ref="J16:J18"/>
    <mergeCell ref="A7:J7"/>
    <mergeCell ref="D2:J2"/>
    <mergeCell ref="A6:J6"/>
    <mergeCell ref="A8:H8"/>
    <mergeCell ref="A9:J9"/>
    <mergeCell ref="A16:A18"/>
    <mergeCell ref="B16:B18"/>
    <mergeCell ref="C16:C18"/>
    <mergeCell ref="D16:D18"/>
    <mergeCell ref="E16:H16"/>
    <mergeCell ref="I16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N30" sqref="N30"/>
    </sheetView>
  </sheetViews>
  <sheetFormatPr defaultColWidth="9.140625" defaultRowHeight="12.75"/>
  <cols>
    <col min="1" max="1" width="27.57421875" style="0" customWidth="1"/>
    <col min="2" max="2" width="11.28125" style="0" customWidth="1"/>
    <col min="3" max="3" width="10.7109375" style="0" customWidth="1"/>
    <col min="4" max="4" width="12.28125" style="0" customWidth="1"/>
    <col min="5" max="5" width="11.7109375" style="0" customWidth="1"/>
    <col min="6" max="6" width="11.28125" style="0" customWidth="1"/>
    <col min="7" max="7" width="11.00390625" style="0" customWidth="1"/>
    <col min="8" max="8" width="10.8515625" style="0" customWidth="1"/>
    <col min="9" max="9" width="10.7109375" style="0" customWidth="1"/>
    <col min="10" max="10" width="11.140625" style="0" customWidth="1"/>
  </cols>
  <sheetData>
    <row r="1" ht="12.75">
      <c r="E1" t="s">
        <v>36</v>
      </c>
    </row>
    <row r="2" spans="4:10" ht="12.75">
      <c r="D2" s="68" t="s">
        <v>56</v>
      </c>
      <c r="E2" s="69"/>
      <c r="F2" s="69"/>
      <c r="G2" s="69"/>
      <c r="H2" s="69"/>
      <c r="I2" s="69"/>
      <c r="J2" s="69"/>
    </row>
    <row r="4" spans="5:6" ht="12.75">
      <c r="E4" s="7"/>
      <c r="F4" s="7"/>
    </row>
    <row r="5" spans="5:6" ht="12.75">
      <c r="E5" s="7"/>
      <c r="F5" s="7"/>
    </row>
    <row r="6" spans="1:10" ht="12.75">
      <c r="A6" s="70" t="s">
        <v>11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12.75">
      <c r="A7" s="70" t="s">
        <v>65</v>
      </c>
      <c r="B7" s="73"/>
      <c r="C7" s="73"/>
      <c r="D7" s="73"/>
      <c r="E7" s="73"/>
      <c r="F7" s="73"/>
      <c r="G7" s="73"/>
      <c r="H7" s="73"/>
      <c r="I7" s="73"/>
      <c r="J7" s="73"/>
    </row>
    <row r="8" spans="1:8" ht="12.75">
      <c r="A8" s="70" t="s">
        <v>51</v>
      </c>
      <c r="B8" s="70"/>
      <c r="C8" s="70"/>
      <c r="D8" s="70"/>
      <c r="E8" s="70"/>
      <c r="F8" s="70"/>
      <c r="G8" s="70"/>
      <c r="H8" s="70"/>
    </row>
    <row r="9" spans="1:10" ht="12.75">
      <c r="A9" s="70" t="s">
        <v>59</v>
      </c>
      <c r="B9" s="70"/>
      <c r="C9" s="70"/>
      <c r="D9" s="70"/>
      <c r="E9" s="70"/>
      <c r="F9" s="70"/>
      <c r="G9" s="70"/>
      <c r="H9" s="70"/>
      <c r="I9" s="70"/>
      <c r="J9" s="70"/>
    </row>
    <row r="11" spans="1:3" ht="12.75">
      <c r="A11" s="6" t="s">
        <v>12</v>
      </c>
      <c r="B11" s="6"/>
      <c r="C11" s="35" t="s">
        <v>47</v>
      </c>
    </row>
    <row r="12" spans="1:3" ht="12.75">
      <c r="A12" s="8" t="s">
        <v>13</v>
      </c>
      <c r="B12" s="8"/>
      <c r="C12" s="34" t="s">
        <v>66</v>
      </c>
    </row>
    <row r="13" spans="1:3" ht="12.75">
      <c r="A13" s="8" t="s">
        <v>14</v>
      </c>
      <c r="B13" s="8"/>
      <c r="C13" s="34"/>
    </row>
    <row r="14" spans="1:3" ht="12.75">
      <c r="A14" s="7"/>
      <c r="B14" s="7"/>
      <c r="C14" s="7"/>
    </row>
    <row r="16" spans="1:10" ht="12.75">
      <c r="A16" s="72" t="s">
        <v>1</v>
      </c>
      <c r="B16" s="65" t="s">
        <v>52</v>
      </c>
      <c r="C16" s="72" t="s">
        <v>30</v>
      </c>
      <c r="D16" s="72" t="s">
        <v>50</v>
      </c>
      <c r="E16" s="63" t="s">
        <v>0</v>
      </c>
      <c r="F16" s="64"/>
      <c r="G16" s="64"/>
      <c r="H16" s="64"/>
      <c r="I16" s="71" t="s">
        <v>53</v>
      </c>
      <c r="J16" s="71" t="s">
        <v>60</v>
      </c>
    </row>
    <row r="17" spans="1:10" ht="12.75">
      <c r="A17" s="72"/>
      <c r="B17" s="66"/>
      <c r="C17" s="72"/>
      <c r="D17" s="72"/>
      <c r="E17" s="18" t="s">
        <v>23</v>
      </c>
      <c r="F17" s="18" t="s">
        <v>24</v>
      </c>
      <c r="G17" s="19" t="s">
        <v>25</v>
      </c>
      <c r="H17" s="19" t="s">
        <v>26</v>
      </c>
      <c r="I17" s="72"/>
      <c r="J17" s="72"/>
    </row>
    <row r="18" spans="1:10" ht="12.75">
      <c r="A18" s="72"/>
      <c r="B18" s="67"/>
      <c r="C18" s="72"/>
      <c r="D18" s="72"/>
      <c r="E18" s="2" t="s">
        <v>44</v>
      </c>
      <c r="F18" s="2" t="s">
        <v>44</v>
      </c>
      <c r="G18" s="2" t="s">
        <v>44</v>
      </c>
      <c r="H18" s="2" t="s">
        <v>44</v>
      </c>
      <c r="I18" s="72"/>
      <c r="J18" s="72"/>
    </row>
    <row r="19" spans="1:10" ht="76.5">
      <c r="A19" s="16" t="s">
        <v>2</v>
      </c>
      <c r="B19" s="36"/>
      <c r="C19" s="13">
        <v>210</v>
      </c>
      <c r="D19" s="77">
        <f>SUM(D20:D20:D23)</f>
        <v>6070200</v>
      </c>
      <c r="E19" s="77">
        <f>SUM(E20:E20:E23)</f>
        <v>1518200</v>
      </c>
      <c r="F19" s="77">
        <f>SUM(F20:F20:F23)</f>
        <v>1783500</v>
      </c>
      <c r="G19" s="77">
        <f>SUM(G20:G20:G23)</f>
        <v>1259100</v>
      </c>
      <c r="H19" s="77">
        <f>SUM(H20:H20:H23)</f>
        <v>1509400</v>
      </c>
      <c r="I19" s="77">
        <f>SUM(I20:I20:I23)</f>
        <v>6070200</v>
      </c>
      <c r="J19" s="77">
        <f>SUM(J20:J20:J23)</f>
        <v>6070200</v>
      </c>
    </row>
    <row r="20" spans="1:10" ht="12.75">
      <c r="A20" s="56" t="s">
        <v>63</v>
      </c>
      <c r="B20" s="37">
        <v>111</v>
      </c>
      <c r="C20" s="4">
        <v>211</v>
      </c>
      <c r="D20" s="74">
        <f>SUM(E20:H20)</f>
        <v>4432200</v>
      </c>
      <c r="E20" s="74">
        <v>1108540</v>
      </c>
      <c r="F20" s="75">
        <v>1312340</v>
      </c>
      <c r="G20" s="75">
        <v>909540</v>
      </c>
      <c r="H20" s="76">
        <v>1101780</v>
      </c>
      <c r="I20" s="75">
        <v>4434000</v>
      </c>
      <c r="J20" s="75">
        <v>4434000</v>
      </c>
    </row>
    <row r="21" spans="1:10" ht="12.75">
      <c r="A21" s="56" t="s">
        <v>22</v>
      </c>
      <c r="B21" s="37">
        <v>112</v>
      </c>
      <c r="C21" s="4">
        <v>212</v>
      </c>
      <c r="D21" s="74"/>
      <c r="E21" s="74"/>
      <c r="F21" s="75"/>
      <c r="G21" s="75"/>
      <c r="H21" s="76"/>
      <c r="I21" s="75"/>
      <c r="J21" s="75"/>
    </row>
    <row r="22" spans="1:10" ht="12.75">
      <c r="A22" s="56" t="s">
        <v>64</v>
      </c>
      <c r="B22" s="37">
        <v>111</v>
      </c>
      <c r="C22" s="4">
        <v>213</v>
      </c>
      <c r="D22" s="74">
        <f aca="true" t="shared" si="0" ref="D22:D29">SUM(E22:H22)</f>
        <v>1338600</v>
      </c>
      <c r="E22" s="74">
        <v>334760</v>
      </c>
      <c r="F22" s="75">
        <v>396260</v>
      </c>
      <c r="G22" s="75">
        <v>274660</v>
      </c>
      <c r="H22" s="76">
        <v>332920</v>
      </c>
      <c r="I22" s="75">
        <v>1339200</v>
      </c>
      <c r="J22" s="75">
        <v>1339200</v>
      </c>
    </row>
    <row r="23" spans="1:10" ht="12.75">
      <c r="A23" s="56" t="s">
        <v>67</v>
      </c>
      <c r="B23" s="37">
        <v>244</v>
      </c>
      <c r="C23" s="4">
        <v>226</v>
      </c>
      <c r="D23" s="74">
        <f t="shared" si="0"/>
        <v>299400</v>
      </c>
      <c r="E23" s="74">
        <v>74900</v>
      </c>
      <c r="F23" s="75">
        <v>74900</v>
      </c>
      <c r="G23" s="75">
        <v>74900</v>
      </c>
      <c r="H23" s="76">
        <v>74700</v>
      </c>
      <c r="I23" s="75">
        <v>297000</v>
      </c>
      <c r="J23" s="75">
        <v>297000</v>
      </c>
    </row>
    <row r="24" spans="1:10" ht="12.75">
      <c r="A24" s="78" t="s">
        <v>3</v>
      </c>
      <c r="B24" s="60">
        <v>244</v>
      </c>
      <c r="C24" s="79">
        <v>220</v>
      </c>
      <c r="D24" s="80">
        <f>D25</f>
        <v>24000</v>
      </c>
      <c r="E24" s="80">
        <f aca="true" t="shared" si="1" ref="E24:J24">E25</f>
        <v>6000</v>
      </c>
      <c r="F24" s="80">
        <f t="shared" si="1"/>
        <v>6000</v>
      </c>
      <c r="G24" s="80">
        <f t="shared" si="1"/>
        <v>6000</v>
      </c>
      <c r="H24" s="80">
        <f t="shared" si="1"/>
        <v>6000</v>
      </c>
      <c r="I24" s="80">
        <f t="shared" si="1"/>
        <v>24000</v>
      </c>
      <c r="J24" s="80">
        <f t="shared" si="1"/>
        <v>24000</v>
      </c>
    </row>
    <row r="25" spans="1:10" s="86" customFormat="1" ht="12.75">
      <c r="A25" s="56" t="s">
        <v>18</v>
      </c>
      <c r="B25" s="81">
        <v>244</v>
      </c>
      <c r="C25" s="82">
        <v>226</v>
      </c>
      <c r="D25" s="83">
        <f>SUM(E25:H25)</f>
        <v>24000</v>
      </c>
      <c r="E25" s="83">
        <v>6000</v>
      </c>
      <c r="F25" s="84">
        <v>6000</v>
      </c>
      <c r="G25" s="84">
        <v>6000</v>
      </c>
      <c r="H25" s="85">
        <v>6000</v>
      </c>
      <c r="I25" s="84">
        <v>24000</v>
      </c>
      <c r="J25" s="84">
        <v>24000</v>
      </c>
    </row>
    <row r="26" spans="1:10" s="86" customFormat="1" ht="12.75">
      <c r="A26" s="87" t="s">
        <v>68</v>
      </c>
      <c r="B26" s="60">
        <v>244</v>
      </c>
      <c r="C26" s="79">
        <v>310</v>
      </c>
      <c r="D26" s="80">
        <f>SUM(D27:D29)</f>
        <v>119700</v>
      </c>
      <c r="E26" s="80">
        <f aca="true" t="shared" si="2" ref="E26:J26">SUM(E27:E29)</f>
        <v>30000</v>
      </c>
      <c r="F26" s="80">
        <f t="shared" si="2"/>
        <v>30000</v>
      </c>
      <c r="G26" s="80">
        <f t="shared" si="2"/>
        <v>30000</v>
      </c>
      <c r="H26" s="80">
        <f t="shared" si="2"/>
        <v>29700</v>
      </c>
      <c r="I26" s="80">
        <f t="shared" si="2"/>
        <v>119700</v>
      </c>
      <c r="J26" s="80">
        <f t="shared" si="2"/>
        <v>119700</v>
      </c>
    </row>
    <row r="27" spans="1:10" s="86" customFormat="1" ht="12.75">
      <c r="A27" s="56" t="s">
        <v>69</v>
      </c>
      <c r="B27" s="81">
        <v>242</v>
      </c>
      <c r="C27" s="82">
        <v>310</v>
      </c>
      <c r="D27" s="83"/>
      <c r="E27" s="83"/>
      <c r="F27" s="84"/>
      <c r="G27" s="84"/>
      <c r="H27" s="85"/>
      <c r="I27" s="84"/>
      <c r="J27" s="84"/>
    </row>
    <row r="28" spans="1:10" s="86" customFormat="1" ht="12.75">
      <c r="A28" s="56" t="s">
        <v>69</v>
      </c>
      <c r="B28" s="81">
        <v>244</v>
      </c>
      <c r="C28" s="82">
        <v>310</v>
      </c>
      <c r="D28" s="83">
        <f>SUM(E28:H28)</f>
        <v>60000</v>
      </c>
      <c r="E28" s="83">
        <v>15000</v>
      </c>
      <c r="F28" s="84">
        <v>15000</v>
      </c>
      <c r="G28" s="84">
        <v>15000</v>
      </c>
      <c r="H28" s="85">
        <v>15000</v>
      </c>
      <c r="I28" s="84">
        <v>60000</v>
      </c>
      <c r="J28" s="84">
        <v>60000</v>
      </c>
    </row>
    <row r="29" spans="2:10" ht="12.75">
      <c r="B29" s="37">
        <v>244</v>
      </c>
      <c r="C29" s="89" t="s">
        <v>15</v>
      </c>
      <c r="D29" s="83">
        <f>SUM(E29:H29)</f>
        <v>59700</v>
      </c>
      <c r="E29" s="74">
        <v>15000</v>
      </c>
      <c r="F29" s="75">
        <v>15000</v>
      </c>
      <c r="G29" s="75">
        <v>15000</v>
      </c>
      <c r="H29" s="76">
        <v>14700</v>
      </c>
      <c r="I29" s="75">
        <v>59700</v>
      </c>
      <c r="J29" s="75">
        <v>59700</v>
      </c>
    </row>
    <row r="30" spans="1:10" ht="13.5" thickBot="1">
      <c r="A30" s="31" t="s">
        <v>10</v>
      </c>
      <c r="B30" s="42"/>
      <c r="C30" s="32"/>
      <c r="D30" s="55">
        <f>SUM(D19+D24+D26)</f>
        <v>6213900</v>
      </c>
      <c r="E30" s="55">
        <f aca="true" t="shared" si="3" ref="E30:J30">SUM(E19+E24+E26)</f>
        <v>1554200</v>
      </c>
      <c r="F30" s="55">
        <f t="shared" si="3"/>
        <v>1819500</v>
      </c>
      <c r="G30" s="55">
        <f t="shared" si="3"/>
        <v>1295100</v>
      </c>
      <c r="H30" s="55">
        <f t="shared" si="3"/>
        <v>1545100</v>
      </c>
      <c r="I30" s="55">
        <f t="shared" si="3"/>
        <v>6213900</v>
      </c>
      <c r="J30" s="90">
        <f t="shared" si="3"/>
        <v>6213900</v>
      </c>
    </row>
    <row r="31" spans="3:8" ht="12.75">
      <c r="C31" s="3"/>
      <c r="D31" s="3"/>
      <c r="E31" s="3"/>
      <c r="F31" s="3"/>
      <c r="G31" s="3"/>
      <c r="H31" s="3"/>
    </row>
    <row r="32" spans="1:8" ht="12.75">
      <c r="A32" s="33" t="s">
        <v>57</v>
      </c>
      <c r="B32" s="33"/>
      <c r="C32" s="33"/>
      <c r="D32" s="33"/>
      <c r="E32" s="33"/>
      <c r="F32" s="33"/>
      <c r="G32" s="33"/>
      <c r="H32" s="33" t="s">
        <v>45</v>
      </c>
    </row>
    <row r="33" spans="1:8" ht="12.75">
      <c r="A33" s="33"/>
      <c r="B33" s="33"/>
      <c r="C33" s="33"/>
      <c r="D33" s="33"/>
      <c r="E33" s="33"/>
      <c r="F33" s="33"/>
      <c r="G33" s="33"/>
      <c r="H33" s="33"/>
    </row>
    <row r="34" spans="1:8" ht="12.75">
      <c r="A34" s="33"/>
      <c r="B34" s="33"/>
      <c r="C34" s="33"/>
      <c r="D34" s="33"/>
      <c r="E34" s="33"/>
      <c r="F34" s="33"/>
      <c r="G34" s="33"/>
      <c r="H34" s="33"/>
    </row>
    <row r="35" spans="1:8" ht="12.75">
      <c r="A35" s="33" t="s">
        <v>58</v>
      </c>
      <c r="B35" s="33"/>
      <c r="C35" s="33"/>
      <c r="D35" s="33"/>
      <c r="E35" s="33"/>
      <c r="F35" s="33"/>
      <c r="G35" s="33"/>
      <c r="H35" s="33" t="s">
        <v>46</v>
      </c>
    </row>
  </sheetData>
  <sheetProtection/>
  <mergeCells count="12">
    <mergeCell ref="I16:I18"/>
    <mergeCell ref="J16:J18"/>
    <mergeCell ref="D2:J2"/>
    <mergeCell ref="A6:J6"/>
    <mergeCell ref="A7:J7"/>
    <mergeCell ref="A8:H8"/>
    <mergeCell ref="A9:J9"/>
    <mergeCell ref="A16:A18"/>
    <mergeCell ref="B16:B18"/>
    <mergeCell ref="C16:C18"/>
    <mergeCell ref="D16:D18"/>
    <mergeCell ref="E16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2012-12-18T09:11:01Z</cp:lastPrinted>
  <dcterms:created xsi:type="dcterms:W3CDTF">1996-10-08T23:32:33Z</dcterms:created>
  <dcterms:modified xsi:type="dcterms:W3CDTF">2014-08-05T03:26:39Z</dcterms:modified>
  <cp:category/>
  <cp:version/>
  <cp:contentType/>
  <cp:contentStatus/>
</cp:coreProperties>
</file>